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35"/>
  </bookViews>
  <sheets>
    <sheet name="orcamento" sheetId="1" r:id="rId1"/>
  </sheets>
  <definedNames>
    <definedName name="JR_PAGE_ANCHOR_0_1">orcamento!$A$1</definedName>
  </definedNames>
  <calcPr calcId="152511" iterateDelta="1E-4"/>
</workbook>
</file>

<file path=xl/calcChain.xml><?xml version="1.0" encoding="utf-8"?>
<calcChain xmlns="http://schemas.openxmlformats.org/spreadsheetml/2006/main">
  <c r="F33" i="1" l="1"/>
  <c r="E33" i="1"/>
  <c r="D33" i="1"/>
  <c r="D34" i="1" s="1"/>
  <c r="C33" i="1"/>
  <c r="G32" i="1"/>
  <c r="G31" i="1"/>
  <c r="G30" i="1"/>
  <c r="G29" i="1"/>
  <c r="G28" i="1"/>
  <c r="G27" i="1" s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 s="1"/>
  <c r="G8" i="1"/>
  <c r="G7" i="1" s="1"/>
  <c r="G6" i="1"/>
  <c r="G5" i="1"/>
  <c r="G4" i="1"/>
  <c r="G3" i="1" s="1"/>
  <c r="E34" i="1" l="1"/>
  <c r="F34" i="1" s="1"/>
  <c r="G33" i="1"/>
</calcChain>
</file>

<file path=xl/sharedStrings.xml><?xml version="1.0" encoding="utf-8"?>
<sst xmlns="http://schemas.openxmlformats.org/spreadsheetml/2006/main" count="55" uniqueCount="38">
  <si>
    <r>
      <rPr>
        <sz val="10"/>
        <rFont val="Ecofont Vera Sans"/>
        <family val="2"/>
      </rPr>
      <t>1</t>
    </r>
  </si>
  <si>
    <r>
      <rPr>
        <sz val="10"/>
        <rFont val="Ecofont Vera Sans"/>
        <family val="2"/>
      </rPr>
      <t>SERVIÇOS PRELIMINARES</t>
    </r>
  </si>
  <si>
    <r>
      <rPr>
        <sz val="10"/>
        <rFont val="Ecofont Vera Sans"/>
        <family val="2"/>
      </rPr>
      <t>2</t>
    </r>
  </si>
  <si>
    <r>
      <rPr>
        <sz val="10"/>
        <rFont val="Ecofont Vera Sans"/>
        <family val="2"/>
      </rPr>
      <t>IMPLANTAÇÃO E ADMINISTRAÇÃO</t>
    </r>
  </si>
  <si>
    <r>
      <rPr>
        <sz val="10"/>
        <rFont val="Ecofont Vera Sans"/>
        <family val="2"/>
      </rPr>
      <t>3</t>
    </r>
  </si>
  <si>
    <r>
      <rPr>
        <sz val="10"/>
        <rFont val="Ecofont Vera Sans"/>
        <family val="2"/>
      </rPr>
      <t>PISO</t>
    </r>
  </si>
  <si>
    <r>
      <rPr>
        <sz val="10"/>
        <rFont val="Ecofont Vera Sans"/>
        <family val="2"/>
      </rPr>
      <t>4</t>
    </r>
  </si>
  <si>
    <r>
      <rPr>
        <sz val="10"/>
        <rFont val="Ecofont Vera Sans"/>
        <family val="2"/>
      </rPr>
      <t>PAREDES E PAINÉIS</t>
    </r>
  </si>
  <si>
    <r>
      <rPr>
        <sz val="10"/>
        <rFont val="Ecofont Vera Sans"/>
        <family val="2"/>
      </rPr>
      <t>5</t>
    </r>
  </si>
  <si>
    <r>
      <rPr>
        <sz val="10"/>
        <rFont val="Ecofont Vera Sans"/>
        <family val="2"/>
      </rPr>
      <t>REVESTIMENTO</t>
    </r>
  </si>
  <si>
    <r>
      <rPr>
        <sz val="10"/>
        <rFont val="Ecofont Vera Sans"/>
        <family val="2"/>
      </rPr>
      <t>6</t>
    </r>
  </si>
  <si>
    <r>
      <rPr>
        <sz val="10"/>
        <rFont val="Ecofont Vera Sans"/>
        <family val="2"/>
      </rPr>
      <t>PINTURA</t>
    </r>
  </si>
  <si>
    <r>
      <rPr>
        <sz val="10"/>
        <rFont val="Ecofont Vera Sans"/>
        <family val="2"/>
      </rPr>
      <t>7</t>
    </r>
  </si>
  <si>
    <r>
      <rPr>
        <sz val="10"/>
        <rFont val="Ecofont Vera Sans"/>
        <family val="2"/>
      </rPr>
      <t>COBERTURA/FORRO</t>
    </r>
  </si>
  <si>
    <r>
      <rPr>
        <sz val="10"/>
        <rFont val="Ecofont Vera Sans"/>
        <family val="2"/>
      </rPr>
      <t>8</t>
    </r>
  </si>
  <si>
    <r>
      <rPr>
        <sz val="10"/>
        <rFont val="Ecofont Vera Sans"/>
        <family val="2"/>
      </rPr>
      <t>ESQUADRIAS</t>
    </r>
  </si>
  <si>
    <r>
      <rPr>
        <sz val="10"/>
        <rFont val="Ecofont Vera Sans"/>
        <family val="2"/>
      </rPr>
      <t>9</t>
    </r>
  </si>
  <si>
    <r>
      <rPr>
        <sz val="10"/>
        <rFont val="Ecofont Vera Sans"/>
        <family val="2"/>
      </rPr>
      <t>INSTALAÇÕES HIDROSSANITÁRIAS</t>
    </r>
  </si>
  <si>
    <r>
      <rPr>
        <sz val="10"/>
        <rFont val="Ecofont Vera Sans"/>
        <family val="2"/>
      </rPr>
      <t>10</t>
    </r>
  </si>
  <si>
    <r>
      <rPr>
        <sz val="10"/>
        <rFont val="Ecofont Vera Sans"/>
        <family val="2"/>
      </rPr>
      <t>INSTALAÇOES ELÉTRICAS</t>
    </r>
  </si>
  <si>
    <r>
      <rPr>
        <sz val="10"/>
        <rFont val="Ecofont Vera Sans"/>
        <family val="2"/>
      </rPr>
      <t>11</t>
    </r>
  </si>
  <si>
    <r>
      <rPr>
        <sz val="10"/>
        <rFont val="Ecofont Vera Sans"/>
        <family val="2"/>
      </rPr>
      <t>INSTALAÇÕES DE CABEAMENTO ESTRUTURADO</t>
    </r>
  </si>
  <si>
    <r>
      <rPr>
        <sz val="10"/>
        <rFont val="Ecofont Vera Sans"/>
        <family val="2"/>
      </rPr>
      <t>12</t>
    </r>
  </si>
  <si>
    <r>
      <rPr>
        <sz val="10"/>
        <rFont val="Ecofont Vera Sans"/>
        <family val="2"/>
      </rPr>
      <t>SPDA</t>
    </r>
  </si>
  <si>
    <r>
      <rPr>
        <sz val="10"/>
        <rFont val="Ecofont Vera Sans"/>
        <family val="2"/>
      </rPr>
      <t>13</t>
    </r>
  </si>
  <si>
    <r>
      <rPr>
        <sz val="10"/>
        <rFont val="Ecofont Vera Sans"/>
        <family val="2"/>
      </rPr>
      <t>PROTEÇÃO DE COMBATE À  INCÊNDIO</t>
    </r>
  </si>
  <si>
    <r>
      <rPr>
        <sz val="10"/>
        <rFont val="Ecofont Vera Sans"/>
        <family val="2"/>
      </rPr>
      <t>14</t>
    </r>
  </si>
  <si>
    <r>
      <rPr>
        <sz val="10"/>
        <rFont val="Ecofont Vera Sans"/>
        <family val="2"/>
      </rPr>
      <t>MOBILIZAÇÃO E DESMOBILIZAÇÃO</t>
    </r>
  </si>
  <si>
    <r>
      <rPr>
        <sz val="10"/>
        <rFont val="Ecofont Vera Sans"/>
        <family val="2"/>
      </rPr>
      <t>15</t>
    </r>
  </si>
  <si>
    <r>
      <rPr>
        <sz val="10"/>
        <rFont val="Ecofont Vera Sans"/>
        <family val="2"/>
      </rPr>
      <t>Benefícios e Despesas Indiretas (BDI)</t>
    </r>
  </si>
  <si>
    <r>
      <rPr>
        <b/>
        <sz val="10"/>
        <rFont val="Ecofont Vera Sans"/>
        <family val="2"/>
      </rPr>
      <t>ITEM</t>
    </r>
  </si>
  <si>
    <r>
      <rPr>
        <b/>
        <sz val="10"/>
        <rFont val="Ecofont Vera Sans"/>
        <family val="2"/>
      </rPr>
      <t>DESCRIÇÃO</t>
    </r>
  </si>
  <si>
    <r>
      <rPr>
        <b/>
        <sz val="10"/>
        <rFont val="Ecofont Vera Sans"/>
        <family val="2"/>
      </rPr>
      <t>VALOR (R$)</t>
    </r>
  </si>
  <si>
    <r>
      <rPr>
        <b/>
        <sz val="10"/>
        <rFont val="Ecofont Vera Sans"/>
        <family val="2"/>
      </rPr>
      <t>Total parcela</t>
    </r>
  </si>
  <si>
    <t>-</t>
  </si>
  <si>
    <t>QUINZENA 1</t>
  </si>
  <si>
    <t>QUINZENA 2</t>
  </si>
  <si>
    <t>QUINZENA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</si>
</sst>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R$&quot;\ #,##0.00;[Red]\-&quot;R$&quot;\ #,##0.00"/>
  </numFmts>
  <fonts count="6" x14ac:knownFonts="1">
    <font>
      <sz val="11"/>
      <color theme="1"/>
      <name val="Calibri"/>
      <family val="2"/>
      <scheme val="minor"/>
    </font>
    <font>
      <sz val="10"/>
      <name val="Ecofont Vera Sans"/>
      <family val="2"/>
    </font>
    <font>
      <sz val="10"/>
      <color theme="1"/>
      <name val="Ecofont Vera Sans"/>
      <family val="2"/>
    </font>
    <font>
      <sz val="10"/>
      <color rgb="FF000000"/>
      <name val="Ecofont Vera Sans"/>
      <family val="2"/>
    </font>
    <font>
      <b/>
      <sz val="10"/>
      <color rgb="FF000000"/>
      <name val="Ecofont Vera Sans"/>
      <family val="2"/>
    </font>
    <font>
      <b/>
      <sz val="10"/>
      <name val="Ecofont Vera Sans"/>
      <family val="2"/>
    </font>
  </fonts>
  <fills count="25">
    <fill>
      <patternFill patternType="none"/>
    </fill>
    <fill>
      <patternFill patternType="gray125"/>
    </fill>
    <fill>
      <patternFill patternType="none"/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rgb="FFDFDFDF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5" borderId="0" xfId="0" applyNumberFormat="1" applyFont="1" applyFill="1" applyBorder="1" applyAlignment="1" applyProtection="1">
      <alignment wrapText="1"/>
      <protection locked="0"/>
    </xf>
    <xf numFmtId="0" fontId="2" fillId="17" borderId="5" xfId="0" applyNumberFormat="1" applyFont="1" applyFill="1" applyBorder="1" applyAlignment="1" applyProtection="1">
      <alignment wrapText="1"/>
      <protection locked="0"/>
    </xf>
    <xf numFmtId="0" fontId="2" fillId="21" borderId="7" xfId="0" applyNumberFormat="1" applyFont="1" applyFill="1" applyBorder="1" applyAlignment="1" applyProtection="1">
      <alignment wrapText="1"/>
      <protection locked="0"/>
    </xf>
    <xf numFmtId="9" fontId="3" fillId="9" borderId="8" xfId="0" applyNumberFormat="1" applyFont="1" applyFill="1" applyBorder="1" applyAlignment="1" applyProtection="1">
      <alignment horizontal="center" vertical="center" wrapText="1"/>
    </xf>
    <xf numFmtId="9" fontId="2" fillId="10" borderId="8" xfId="0" applyNumberFormat="1" applyFont="1" applyFill="1" applyBorder="1" applyAlignment="1" applyProtection="1">
      <alignment horizontal="center" wrapText="1"/>
      <protection locked="0"/>
    </xf>
    <xf numFmtId="9" fontId="4" fillId="11" borderId="8" xfId="0" applyNumberFormat="1" applyFont="1" applyFill="1" applyBorder="1" applyAlignment="1" applyProtection="1">
      <alignment horizontal="center" vertical="center" wrapText="1"/>
    </xf>
    <xf numFmtId="8" fontId="3" fillId="24" borderId="8" xfId="0" applyNumberFormat="1" applyFont="1" applyFill="1" applyBorder="1" applyAlignment="1" applyProtection="1">
      <alignment horizontal="center" vertical="center" wrapText="1"/>
    </xf>
    <xf numFmtId="8" fontId="2" fillId="24" borderId="8" xfId="0" applyNumberFormat="1" applyFont="1" applyFill="1" applyBorder="1" applyAlignment="1" applyProtection="1">
      <alignment horizontal="center" wrapText="1"/>
      <protection locked="0"/>
    </xf>
    <xf numFmtId="8" fontId="4" fillId="24" borderId="8" xfId="0" applyNumberFormat="1" applyFont="1" applyFill="1" applyBorder="1" applyAlignment="1" applyProtection="1">
      <alignment horizontal="right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4" fillId="4" borderId="3" xfId="0" applyNumberFormat="1" applyFont="1" applyFill="1" applyBorder="1" applyAlignment="1" applyProtection="1">
      <alignment horizontal="center" vertical="center" wrapText="1"/>
    </xf>
    <xf numFmtId="0" fontId="2" fillId="16" borderId="4" xfId="0" applyNumberFormat="1" applyFont="1" applyFill="1" applyBorder="1" applyAlignment="1" applyProtection="1">
      <alignment horizontal="center" wrapText="1"/>
      <protection locked="0"/>
    </xf>
    <xf numFmtId="0" fontId="2" fillId="20" borderId="6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Alignment="1">
      <alignment horizontal="center"/>
    </xf>
    <xf numFmtId="8" fontId="3" fillId="19" borderId="8" xfId="0" applyNumberFormat="1" applyFont="1" applyFill="1" applyBorder="1" applyAlignment="1" applyProtection="1">
      <alignment horizontal="right" vertical="center" wrapText="1"/>
    </xf>
    <xf numFmtId="8" fontId="3" fillId="15" borderId="8" xfId="0" applyNumberFormat="1" applyFont="1" applyFill="1" applyBorder="1" applyAlignment="1" applyProtection="1">
      <alignment horizontal="right" vertical="center" wrapText="1"/>
    </xf>
    <xf numFmtId="0" fontId="3" fillId="6" borderId="2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2" xfId="0" applyNumberFormat="1" applyFont="1" applyFill="1" applyBorder="1" applyAlignment="1" applyProtection="1">
      <alignment horizontal="left" vertical="center" wrapText="1"/>
    </xf>
    <xf numFmtId="0" fontId="3" fillId="13" borderId="2" xfId="0" applyNumberFormat="1" applyFont="1" applyFill="1" applyBorder="1" applyAlignment="1" applyProtection="1">
      <alignment horizontal="left" vertical="center" wrapText="1"/>
      <protection locked="0"/>
    </xf>
    <xf numFmtId="8" fontId="3" fillId="8" borderId="9" xfId="0" applyNumberFormat="1" applyFont="1" applyFill="1" applyBorder="1" applyAlignment="1" applyProtection="1">
      <alignment horizontal="center" vertical="center" wrapText="1"/>
    </xf>
    <xf numFmtId="8" fontId="3" fillId="14" borderId="4" xfId="0" applyNumberFormat="1" applyFont="1" applyFill="1" applyBorder="1" applyAlignment="1" applyProtection="1">
      <alignment horizontal="center" vertical="center" wrapText="1"/>
      <protection locked="0"/>
    </xf>
    <xf numFmtId="8" fontId="4" fillId="18" borderId="10" xfId="0" applyNumberFormat="1" applyFont="1" applyFill="1" applyBorder="1" applyAlignment="1" applyProtection="1">
      <alignment horizontal="right" vertical="center" wrapText="1"/>
    </xf>
    <xf numFmtId="8" fontId="4" fillId="22" borderId="10" xfId="0" applyNumberFormat="1" applyFont="1" applyFill="1" applyBorder="1" applyAlignment="1" applyProtection="1">
      <alignment horizontal="right" vertical="center" wrapText="1"/>
      <protection locked="0"/>
    </xf>
    <xf numFmtId="8" fontId="4" fillId="15" borderId="8" xfId="0" applyNumberFormat="1" applyFont="1" applyFill="1" applyBorder="1" applyAlignment="1" applyProtection="1">
      <alignment horizontal="right" vertical="center" wrapText="1"/>
    </xf>
    <xf numFmtId="8" fontId="4" fillId="23" borderId="8" xfId="0" applyNumberFormat="1" applyFont="1" applyFill="1" applyBorder="1" applyAlignment="1" applyProtection="1">
      <alignment horizontal="right" vertical="center" wrapText="1"/>
      <protection locked="0"/>
    </xf>
    <xf numFmtId="8" fontId="3" fillId="14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3" borderId="3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33129</xdr:colOff>
      <xdr:row>0</xdr:row>
      <xdr:rowOff>0</xdr:rowOff>
    </xdr:from>
    <xdr:to>
      <xdr:col>6</xdr:col>
      <xdr:colOff>1068456</xdr:colOff>
      <xdr:row>1</xdr:row>
      <xdr:rowOff>0</xdr:rowOff>
    </xdr:to>
    <xdr:pic>
      <xdr:nvPicPr>
        <xdr:cNvPr id="1684562634" name="Picture"/>
        <xdr:cNvPicPr/>
      </xdr:nvPicPr>
      <xdr:blipFill>
        <a:blip xmlns:r="http://schemas.openxmlformats.org/officeDocument/2006/relationships" r:embed="rId1"/>
        <a:srcRect/>
        <a:stretch>
          <a:fillRect r="180"/>
        </a:stretch>
      </xdr:blipFill>
      <xdr:spPr>
        <a:xfrm>
          <a:off x="33129" y="0"/>
          <a:ext cx="7470914" cy="14163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4"/>
  <sheetViews>
    <sheetView tabSelected="1" zoomScaleNormal="100" workbookViewId="0">
      <selection activeCell="F3" sqref="F3"/>
    </sheetView>
  </sheetViews>
  <sheetFormatPr defaultRowHeight="12.75" x14ac:dyDescent="0.2"/>
  <cols>
    <col min="1" max="1" width="6.28515625" style="15" bestFit="1" customWidth="1"/>
    <col min="2" max="2" width="26.42578125" style="1" bestFit="1" customWidth="1"/>
    <col min="3" max="3" width="17.140625" style="1" bestFit="1" customWidth="1"/>
    <col min="4" max="6" width="15.5703125" style="1" bestFit="1" customWidth="1"/>
    <col min="7" max="7" width="17.140625" style="1" bestFit="1" customWidth="1"/>
    <col min="8" max="8" width="7.85546875" style="1" customWidth="1"/>
    <col min="9" max="16384" width="9.140625" style="1"/>
  </cols>
  <sheetData>
    <row r="1" spans="1:8" ht="111.95" customHeight="1" x14ac:dyDescent="0.2">
      <c r="A1" s="29"/>
      <c r="B1" s="29"/>
      <c r="C1" s="29"/>
      <c r="D1" s="29"/>
      <c r="E1" s="29"/>
      <c r="F1" s="29"/>
      <c r="G1" s="29"/>
      <c r="H1" s="29"/>
    </row>
    <row r="2" spans="1:8" ht="15.95" customHeight="1" x14ac:dyDescent="0.2">
      <c r="A2" s="11" t="s">
        <v>30</v>
      </c>
      <c r="B2" s="11" t="s">
        <v>31</v>
      </c>
      <c r="C2" s="11" t="s">
        <v>32</v>
      </c>
      <c r="D2" s="30" t="s">
        <v>35</v>
      </c>
      <c r="E2" s="30" t="s">
        <v>36</v>
      </c>
      <c r="F2" s="30" t="s">
        <v>37</v>
      </c>
      <c r="G2" s="12" t="s">
        <v>33</v>
      </c>
      <c r="H2" s="2"/>
    </row>
    <row r="3" spans="1:8" ht="12" customHeight="1" x14ac:dyDescent="0.2">
      <c r="A3" s="18" t="s">
        <v>0</v>
      </c>
      <c r="B3" s="20" t="s">
        <v>1</v>
      </c>
      <c r="C3" s="22">
        <v>1473.7</v>
      </c>
      <c r="D3" s="5">
        <v>0.5</v>
      </c>
      <c r="E3" s="5">
        <v>0.5</v>
      </c>
      <c r="F3" s="6" t="s">
        <v>34</v>
      </c>
      <c r="G3" s="7">
        <f>G4/C3</f>
        <v>1</v>
      </c>
      <c r="H3" s="2"/>
    </row>
    <row r="4" spans="1:8" ht="12.95" customHeight="1" x14ac:dyDescent="0.2">
      <c r="A4" s="19"/>
      <c r="B4" s="21"/>
      <c r="C4" s="28"/>
      <c r="D4" s="8">
        <v>736.85</v>
      </c>
      <c r="E4" s="8">
        <v>736.85</v>
      </c>
      <c r="F4" s="9" t="s">
        <v>34</v>
      </c>
      <c r="G4" s="10">
        <f>SUM(D4:F4)</f>
        <v>1473.7</v>
      </c>
      <c r="H4" s="2"/>
    </row>
    <row r="5" spans="1:8" ht="12" customHeight="1" x14ac:dyDescent="0.2">
      <c r="A5" s="18" t="s">
        <v>2</v>
      </c>
      <c r="B5" s="20" t="s">
        <v>3</v>
      </c>
      <c r="C5" s="22">
        <v>29641.279999999999</v>
      </c>
      <c r="D5" s="5">
        <v>0.35</v>
      </c>
      <c r="E5" s="5">
        <v>0.35</v>
      </c>
      <c r="F5" s="6">
        <v>0.3</v>
      </c>
      <c r="G5" s="7">
        <f>G6/C5</f>
        <v>1</v>
      </c>
      <c r="H5" s="2"/>
    </row>
    <row r="6" spans="1:8" ht="12.95" customHeight="1" x14ac:dyDescent="0.2">
      <c r="A6" s="19"/>
      <c r="B6" s="21"/>
      <c r="C6" s="28"/>
      <c r="D6" s="8">
        <v>10374.450000000001</v>
      </c>
      <c r="E6" s="8">
        <v>10374.450000000001</v>
      </c>
      <c r="F6" s="9">
        <v>8892.3799999999992</v>
      </c>
      <c r="G6" s="10">
        <f>SUM(D6:F6)</f>
        <v>29641.279999999999</v>
      </c>
      <c r="H6" s="2"/>
    </row>
    <row r="7" spans="1:8" ht="12" customHeight="1" x14ac:dyDescent="0.2">
      <c r="A7" s="18" t="s">
        <v>4</v>
      </c>
      <c r="B7" s="20" t="s">
        <v>5</v>
      </c>
      <c r="C7" s="22">
        <v>20298.900000000001</v>
      </c>
      <c r="D7" s="5">
        <v>0.8</v>
      </c>
      <c r="E7" s="5">
        <v>0.2</v>
      </c>
      <c r="F7" s="6" t="s">
        <v>34</v>
      </c>
      <c r="G7" s="7">
        <f>G8/C7</f>
        <v>1</v>
      </c>
      <c r="H7" s="2"/>
    </row>
    <row r="8" spans="1:8" ht="12.95" customHeight="1" x14ac:dyDescent="0.2">
      <c r="A8" s="19"/>
      <c r="B8" s="21"/>
      <c r="C8" s="28"/>
      <c r="D8" s="8">
        <v>16239.12</v>
      </c>
      <c r="E8" s="8">
        <v>4059.78</v>
      </c>
      <c r="F8" s="9" t="s">
        <v>34</v>
      </c>
      <c r="G8" s="10">
        <f>SUM(D8:F8)</f>
        <v>20298.900000000001</v>
      </c>
      <c r="H8" s="2"/>
    </row>
    <row r="9" spans="1:8" ht="12" customHeight="1" x14ac:dyDescent="0.2">
      <c r="A9" s="18" t="s">
        <v>6</v>
      </c>
      <c r="B9" s="20" t="s">
        <v>7</v>
      </c>
      <c r="C9" s="22">
        <v>48577.78</v>
      </c>
      <c r="D9" s="5">
        <v>0.8</v>
      </c>
      <c r="E9" s="5">
        <v>0.2</v>
      </c>
      <c r="F9" s="6" t="s">
        <v>34</v>
      </c>
      <c r="G9" s="7">
        <f>G10/C9</f>
        <v>1</v>
      </c>
      <c r="H9" s="2"/>
    </row>
    <row r="10" spans="1:8" ht="12.95" customHeight="1" x14ac:dyDescent="0.2">
      <c r="A10" s="19"/>
      <c r="B10" s="21"/>
      <c r="C10" s="28"/>
      <c r="D10" s="8">
        <v>38862.22</v>
      </c>
      <c r="E10" s="8">
        <v>9715.56</v>
      </c>
      <c r="F10" s="9" t="s">
        <v>34</v>
      </c>
      <c r="G10" s="10">
        <f>SUM(D10:F10)</f>
        <v>48577.78</v>
      </c>
      <c r="H10" s="2"/>
    </row>
    <row r="11" spans="1:8" ht="12" customHeight="1" x14ac:dyDescent="0.2">
      <c r="A11" s="18" t="s">
        <v>8</v>
      </c>
      <c r="B11" s="20" t="s">
        <v>9</v>
      </c>
      <c r="C11" s="22">
        <v>49783.09</v>
      </c>
      <c r="D11" s="5">
        <v>0.8</v>
      </c>
      <c r="E11" s="5">
        <v>0.2</v>
      </c>
      <c r="F11" s="6" t="s">
        <v>34</v>
      </c>
      <c r="G11" s="7">
        <f>G12/C11</f>
        <v>1.0000000000000002</v>
      </c>
      <c r="H11" s="2"/>
    </row>
    <row r="12" spans="1:8" ht="12.95" customHeight="1" x14ac:dyDescent="0.2">
      <c r="A12" s="19"/>
      <c r="B12" s="21"/>
      <c r="C12" s="28"/>
      <c r="D12" s="8">
        <v>39826.47</v>
      </c>
      <c r="E12" s="8">
        <v>9956.6200000000008</v>
      </c>
      <c r="F12" s="9" t="s">
        <v>34</v>
      </c>
      <c r="G12" s="10">
        <f>SUM(D12:F12)</f>
        <v>49783.090000000004</v>
      </c>
      <c r="H12" s="2"/>
    </row>
    <row r="13" spans="1:8" ht="12" customHeight="1" x14ac:dyDescent="0.2">
      <c r="A13" s="18" t="s">
        <v>10</v>
      </c>
      <c r="B13" s="20" t="s">
        <v>11</v>
      </c>
      <c r="C13" s="22">
        <v>22341.5</v>
      </c>
      <c r="D13" s="5" t="s">
        <v>34</v>
      </c>
      <c r="E13" s="5">
        <v>0.5</v>
      </c>
      <c r="F13" s="6">
        <v>0.5</v>
      </c>
      <c r="G13" s="7">
        <f>G14/C13</f>
        <v>1</v>
      </c>
      <c r="H13" s="2"/>
    </row>
    <row r="14" spans="1:8" ht="12.95" customHeight="1" x14ac:dyDescent="0.2">
      <c r="A14" s="19"/>
      <c r="B14" s="21"/>
      <c r="C14" s="28"/>
      <c r="D14" s="8" t="s">
        <v>34</v>
      </c>
      <c r="E14" s="8">
        <v>11170.75</v>
      </c>
      <c r="F14" s="9">
        <v>11170.75</v>
      </c>
      <c r="G14" s="10">
        <f>SUM(D14:F14)</f>
        <v>22341.5</v>
      </c>
      <c r="H14" s="2"/>
    </row>
    <row r="15" spans="1:8" ht="12" customHeight="1" x14ac:dyDescent="0.2">
      <c r="A15" s="18" t="s">
        <v>12</v>
      </c>
      <c r="B15" s="20" t="s">
        <v>13</v>
      </c>
      <c r="C15" s="22">
        <v>38957.519999999997</v>
      </c>
      <c r="D15" s="5">
        <v>0.4</v>
      </c>
      <c r="E15" s="5">
        <v>0.4</v>
      </c>
      <c r="F15" s="6">
        <v>0.2</v>
      </c>
      <c r="G15" s="7">
        <f>G16/C15</f>
        <v>1.0000000000000002</v>
      </c>
      <c r="H15" s="2"/>
    </row>
    <row r="16" spans="1:8" ht="12.95" customHeight="1" x14ac:dyDescent="0.2">
      <c r="A16" s="19"/>
      <c r="B16" s="21"/>
      <c r="C16" s="28"/>
      <c r="D16" s="8">
        <v>15583.01</v>
      </c>
      <c r="E16" s="8">
        <v>15583.01</v>
      </c>
      <c r="F16" s="9">
        <v>7791.5</v>
      </c>
      <c r="G16" s="10">
        <f>SUM(D16:F16)</f>
        <v>38957.520000000004</v>
      </c>
      <c r="H16" s="2"/>
    </row>
    <row r="17" spans="1:8" ht="12" customHeight="1" x14ac:dyDescent="0.2">
      <c r="A17" s="18" t="s">
        <v>14</v>
      </c>
      <c r="B17" s="20" t="s">
        <v>15</v>
      </c>
      <c r="C17" s="22">
        <v>38860.58</v>
      </c>
      <c r="D17" s="5">
        <v>0.8</v>
      </c>
      <c r="E17" s="5">
        <v>0.2</v>
      </c>
      <c r="F17" s="6" t="s">
        <v>34</v>
      </c>
      <c r="G17" s="7">
        <f>G18/C17</f>
        <v>1</v>
      </c>
      <c r="H17" s="2"/>
    </row>
    <row r="18" spans="1:8" ht="12.95" customHeight="1" x14ac:dyDescent="0.2">
      <c r="A18" s="19"/>
      <c r="B18" s="21"/>
      <c r="C18" s="28"/>
      <c r="D18" s="8">
        <v>31088.46</v>
      </c>
      <c r="E18" s="8">
        <v>7772.12</v>
      </c>
      <c r="F18" s="9" t="s">
        <v>34</v>
      </c>
      <c r="G18" s="10">
        <f>SUM(D18:F18)</f>
        <v>38860.58</v>
      </c>
      <c r="H18" s="2"/>
    </row>
    <row r="19" spans="1:8" ht="12" customHeight="1" x14ac:dyDescent="0.2">
      <c r="A19" s="18" t="s">
        <v>16</v>
      </c>
      <c r="B19" s="20" t="s">
        <v>17</v>
      </c>
      <c r="C19" s="22">
        <v>16398.009999999998</v>
      </c>
      <c r="D19" s="5">
        <v>0.6</v>
      </c>
      <c r="E19" s="5">
        <v>0.3</v>
      </c>
      <c r="F19" s="6">
        <v>0.1</v>
      </c>
      <c r="G19" s="7">
        <f>G20/C19</f>
        <v>1</v>
      </c>
      <c r="H19" s="2"/>
    </row>
    <row r="20" spans="1:8" ht="12.95" customHeight="1" x14ac:dyDescent="0.2">
      <c r="A20" s="19"/>
      <c r="B20" s="21"/>
      <c r="C20" s="28"/>
      <c r="D20" s="8">
        <v>9838.81</v>
      </c>
      <c r="E20" s="8">
        <v>4919.3999999999996</v>
      </c>
      <c r="F20" s="9">
        <v>1639.8</v>
      </c>
      <c r="G20" s="10">
        <f>SUM(D20:F20)</f>
        <v>16398.009999999998</v>
      </c>
      <c r="H20" s="2"/>
    </row>
    <row r="21" spans="1:8" ht="12" customHeight="1" x14ac:dyDescent="0.2">
      <c r="A21" s="18" t="s">
        <v>18</v>
      </c>
      <c r="B21" s="20" t="s">
        <v>19</v>
      </c>
      <c r="C21" s="22">
        <v>54839.64</v>
      </c>
      <c r="D21" s="5">
        <v>0.6</v>
      </c>
      <c r="E21" s="5">
        <v>0.3</v>
      </c>
      <c r="F21" s="6">
        <v>0.1</v>
      </c>
      <c r="G21" s="7">
        <f>G22/C21</f>
        <v>1</v>
      </c>
      <c r="H21" s="2"/>
    </row>
    <row r="22" spans="1:8" ht="12.95" customHeight="1" x14ac:dyDescent="0.2">
      <c r="A22" s="19"/>
      <c r="B22" s="21"/>
      <c r="C22" s="28"/>
      <c r="D22" s="8">
        <v>32903.78</v>
      </c>
      <c r="E22" s="8">
        <v>16451.89</v>
      </c>
      <c r="F22" s="9">
        <v>5483.97</v>
      </c>
      <c r="G22" s="10">
        <f>SUM(D22:F22)</f>
        <v>54839.64</v>
      </c>
      <c r="H22" s="2"/>
    </row>
    <row r="23" spans="1:8" ht="12" customHeight="1" x14ac:dyDescent="0.2">
      <c r="A23" s="18" t="s">
        <v>20</v>
      </c>
      <c r="B23" s="20" t="s">
        <v>21</v>
      </c>
      <c r="C23" s="22">
        <v>30331</v>
      </c>
      <c r="D23" s="5">
        <v>0.6</v>
      </c>
      <c r="E23" s="5">
        <v>0.3</v>
      </c>
      <c r="F23" s="6">
        <v>0.1</v>
      </c>
      <c r="G23" s="7">
        <f>G24/C23</f>
        <v>0.99999999999999989</v>
      </c>
      <c r="H23" s="2"/>
    </row>
    <row r="24" spans="1:8" ht="12.95" customHeight="1" x14ac:dyDescent="0.2">
      <c r="A24" s="19"/>
      <c r="B24" s="21"/>
      <c r="C24" s="28"/>
      <c r="D24" s="8">
        <v>18198.599999999999</v>
      </c>
      <c r="E24" s="8">
        <v>9099.2999999999993</v>
      </c>
      <c r="F24" s="9">
        <v>3033.1</v>
      </c>
      <c r="G24" s="10">
        <f>SUM(D24:F24)</f>
        <v>30330.999999999996</v>
      </c>
      <c r="H24" s="2"/>
    </row>
    <row r="25" spans="1:8" ht="12" customHeight="1" x14ac:dyDescent="0.2">
      <c r="A25" s="18" t="s">
        <v>22</v>
      </c>
      <c r="B25" s="20" t="s">
        <v>23</v>
      </c>
      <c r="C25" s="22">
        <v>19169.09</v>
      </c>
      <c r="D25" s="5">
        <v>0.5</v>
      </c>
      <c r="E25" s="5">
        <v>0.5</v>
      </c>
      <c r="F25" s="6" t="s">
        <v>34</v>
      </c>
      <c r="G25" s="7">
        <f>G26/C25</f>
        <v>1</v>
      </c>
      <c r="H25" s="2"/>
    </row>
    <row r="26" spans="1:8" ht="12.95" customHeight="1" x14ac:dyDescent="0.2">
      <c r="A26" s="19"/>
      <c r="B26" s="21"/>
      <c r="C26" s="28"/>
      <c r="D26" s="8">
        <v>9584.5499999999993</v>
      </c>
      <c r="E26" s="8">
        <v>9584.5400000000009</v>
      </c>
      <c r="F26" s="9" t="s">
        <v>34</v>
      </c>
      <c r="G26" s="10">
        <f>SUM(D26:F26)</f>
        <v>19169.09</v>
      </c>
      <c r="H26" s="2"/>
    </row>
    <row r="27" spans="1:8" ht="12" customHeight="1" x14ac:dyDescent="0.2">
      <c r="A27" s="18" t="s">
        <v>24</v>
      </c>
      <c r="B27" s="20" t="s">
        <v>25</v>
      </c>
      <c r="C27" s="22">
        <v>1838.72</v>
      </c>
      <c r="D27" s="5" t="s">
        <v>34</v>
      </c>
      <c r="E27" s="5">
        <v>0.4</v>
      </c>
      <c r="F27" s="6">
        <v>0.6</v>
      </c>
      <c r="G27" s="7">
        <f>G28/C27</f>
        <v>1</v>
      </c>
      <c r="H27" s="2"/>
    </row>
    <row r="28" spans="1:8" ht="12.95" customHeight="1" x14ac:dyDescent="0.2">
      <c r="A28" s="19"/>
      <c r="B28" s="21"/>
      <c r="C28" s="28"/>
      <c r="D28" s="8" t="s">
        <v>34</v>
      </c>
      <c r="E28" s="8">
        <v>735.49</v>
      </c>
      <c r="F28" s="9">
        <v>1103.23</v>
      </c>
      <c r="G28" s="10">
        <f>SUM(D28:F28)</f>
        <v>1838.72</v>
      </c>
      <c r="H28" s="2"/>
    </row>
    <row r="29" spans="1:8" ht="12" customHeight="1" x14ac:dyDescent="0.2">
      <c r="A29" s="18" t="s">
        <v>26</v>
      </c>
      <c r="B29" s="20" t="s">
        <v>27</v>
      </c>
      <c r="C29" s="22">
        <v>3388.17</v>
      </c>
      <c r="D29" s="5">
        <v>0.5</v>
      </c>
      <c r="E29" s="5" t="s">
        <v>34</v>
      </c>
      <c r="F29" s="6">
        <v>0.5</v>
      </c>
      <c r="G29" s="7">
        <f>G30/C29</f>
        <v>1</v>
      </c>
      <c r="H29" s="2"/>
    </row>
    <row r="30" spans="1:8" ht="12.95" customHeight="1" x14ac:dyDescent="0.2">
      <c r="A30" s="19"/>
      <c r="B30" s="21"/>
      <c r="C30" s="28"/>
      <c r="D30" s="8">
        <v>1694.09</v>
      </c>
      <c r="E30" s="8" t="s">
        <v>34</v>
      </c>
      <c r="F30" s="9">
        <v>1694.08</v>
      </c>
      <c r="G30" s="10">
        <f>SUM(D30:F30)</f>
        <v>3388.17</v>
      </c>
      <c r="H30" s="2"/>
    </row>
    <row r="31" spans="1:8" ht="12" customHeight="1" x14ac:dyDescent="0.2">
      <c r="A31" s="18" t="s">
        <v>28</v>
      </c>
      <c r="B31" s="20" t="s">
        <v>29</v>
      </c>
      <c r="C31" s="22">
        <v>98635.89</v>
      </c>
      <c r="D31" s="5">
        <v>0.59840000000000004</v>
      </c>
      <c r="E31" s="5">
        <v>0.29309999999999997</v>
      </c>
      <c r="F31" s="6">
        <v>0.1085</v>
      </c>
      <c r="G31" s="7">
        <f>G32/C31</f>
        <v>1</v>
      </c>
      <c r="H31" s="2"/>
    </row>
    <row r="32" spans="1:8" ht="12.95" customHeight="1" x14ac:dyDescent="0.2">
      <c r="A32" s="19"/>
      <c r="B32" s="21"/>
      <c r="C32" s="23"/>
      <c r="D32" s="8">
        <v>59023.72</v>
      </c>
      <c r="E32" s="8">
        <v>28910.18</v>
      </c>
      <c r="F32" s="9">
        <v>10701.99</v>
      </c>
      <c r="G32" s="10">
        <f>SUM(D32:F32)</f>
        <v>98635.89</v>
      </c>
      <c r="H32" s="2"/>
    </row>
    <row r="33" spans="1:8" ht="12" customHeight="1" x14ac:dyDescent="0.2">
      <c r="A33" s="13"/>
      <c r="B33" s="3"/>
      <c r="C33" s="24">
        <f>SUM(C3:C32)</f>
        <v>474534.87</v>
      </c>
      <c r="D33" s="16">
        <f>SUM(D4,D6,D8,D10,D12,D14,D16,D18,D20,D22,D24,D26,D28,D30,D32)</f>
        <v>283954.13</v>
      </c>
      <c r="E33" s="16">
        <f>SUM(E4,E6,E8,E10,E12,E14,E16,E18,E20,E22,E24,E26,E28,E30,E32)</f>
        <v>139069.94</v>
      </c>
      <c r="F33" s="16">
        <f>SUM(F4,F6,F8,F10,F12,F14,F16,F18,F20,F22,F24,F26,F28,F30,F32)</f>
        <v>51510.799999999996</v>
      </c>
      <c r="G33" s="26">
        <f>SUM(G4,G6,G8,G10,G12,G14,G16,G18,G20,G22,G24,G26,G28,G30,G32)</f>
        <v>474534.87000000005</v>
      </c>
      <c r="H33" s="2"/>
    </row>
    <row r="34" spans="1:8" ht="12.95" customHeight="1" x14ac:dyDescent="0.2">
      <c r="A34" s="14"/>
      <c r="B34" s="4"/>
      <c r="C34" s="25"/>
      <c r="D34" s="17">
        <f>D33</f>
        <v>283954.13</v>
      </c>
      <c r="E34" s="17">
        <f>D34+E33</f>
        <v>423024.07</v>
      </c>
      <c r="F34" s="17">
        <f>E34+F33</f>
        <v>474534.87</v>
      </c>
      <c r="G34" s="27"/>
      <c r="H34" s="2"/>
    </row>
  </sheetData>
  <mergeCells count="48">
    <mergeCell ref="A1:H1"/>
    <mergeCell ref="A3:A4"/>
    <mergeCell ref="B3:B4"/>
    <mergeCell ref="C3:C4"/>
    <mergeCell ref="A5:A6"/>
    <mergeCell ref="B5:B6"/>
    <mergeCell ref="C5:C6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1:A32"/>
    <mergeCell ref="B31:B32"/>
    <mergeCell ref="C31:C32"/>
    <mergeCell ref="C33:C34"/>
    <mergeCell ref="G33:G34"/>
  </mergeCells>
  <pageMargins left="0.27777777777777779" right="0.27777777777777779" top="0" bottom="0.27777777777777779" header="0" footer="0"/>
  <pageSetup orientation="landscape" r:id="rId1"/>
  <ignoredErrors>
    <ignoredError sqref="G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orcamento</vt:lpstr>
      <vt:lpstr>JR_PAGE_ANCHOR_0_1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2022-05-17T18:39:29Z</dcterms:modified>
</cp:coreProperties>
</file>